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TROŠENJE SREDSTAVA - WEB\"/>
    </mc:Choice>
  </mc:AlternateContent>
  <bookViews>
    <workbookView xWindow="0" yWindow="0" windowWidth="28800" windowHeight="11265" activeTab="1"/>
  </bookViews>
  <sheets>
    <sheet name="Kategorija 1" sheetId="1" r:id="rId1"/>
    <sheet name="Kategorija 2" sheetId="2" r:id="rId2"/>
  </sheets>
  <definedNames>
    <definedName name="_xlnm._FilterDatabase" localSheetId="0" hidden="1">'Kategorija 1'!$A$10:$E$76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57" i="1"/>
  <c r="D13" i="1"/>
  <c r="D38" i="1"/>
  <c r="D11" i="1"/>
  <c r="A14" i="2"/>
  <c r="A13" i="2"/>
  <c r="A11" i="2"/>
  <c r="D76" i="1" l="1"/>
  <c r="A20" i="2"/>
  <c r="A27" i="2" l="1"/>
  <c r="A7" i="2"/>
  <c r="A5" i="2" l="1"/>
  <c r="A4" i="2"/>
  <c r="A3" i="2"/>
  <c r="A2" i="2"/>
</calcChain>
</file>

<file path=xl/sharedStrings.xml><?xml version="1.0" encoding="utf-8"?>
<sst xmlns="http://schemas.openxmlformats.org/spreadsheetml/2006/main" count="256" uniqueCount="150">
  <si>
    <t>Naziv primatelja</t>
  </si>
  <si>
    <t xml:space="preserve">OIB primatelja </t>
  </si>
  <si>
    <t xml:space="preserve">Sjedište primatelja </t>
  </si>
  <si>
    <t>Način objave isplaćenog iznosa</t>
  </si>
  <si>
    <t>Vrsta rashoda i izdatka</t>
  </si>
  <si>
    <t>Dubrovnik</t>
  </si>
  <si>
    <t>Isplatitelj:</t>
  </si>
  <si>
    <t xml:space="preserve">Kategorija 1 primatelja sredstava </t>
  </si>
  <si>
    <t>3431 Bankarske usluge i
usluge platnog prometa</t>
  </si>
  <si>
    <t>Vodovod d.o.o.</t>
  </si>
  <si>
    <t>Hep opskrba d.d.</t>
  </si>
  <si>
    <t>Zagreb</t>
  </si>
  <si>
    <t>3231 Usluge telefona, pošte i prijevoza</t>
  </si>
  <si>
    <t>3234 Komunalne usluge</t>
  </si>
  <si>
    <t>3223 Energija</t>
  </si>
  <si>
    <t>3239 Ostale usluge</t>
  </si>
  <si>
    <t>3295 Pristojbe i naknade</t>
  </si>
  <si>
    <t>3222 Materijal i sirovine</t>
  </si>
  <si>
    <t>Ukupno:</t>
  </si>
  <si>
    <t xml:space="preserve">Kategorija 2 primatelja sredstava </t>
  </si>
  <si>
    <t xml:space="preserve">Način objave isplaćenog iznosa </t>
  </si>
  <si>
    <t>Vrsta rashoda i izdataka</t>
  </si>
  <si>
    <t>3111 Plaće za redovan rad</t>
  </si>
  <si>
    <t>3121  Ostali rashodi za zaposlene</t>
  </si>
  <si>
    <t>3132 Doprinosi za obvezno zdravstveno osiguranje</t>
  </si>
  <si>
    <t>3212 Naknade za prijevoz, rad na terenu, odvojeni život</t>
  </si>
  <si>
    <t>Osnovna škola Antuna Masle - Orašac</t>
  </si>
  <si>
    <t>Lujaci 2</t>
  </si>
  <si>
    <t>20235 Zaton</t>
  </si>
  <si>
    <t>OIB: 24938051422</t>
  </si>
  <si>
    <t>Ravnateljica: Roberta Soko</t>
  </si>
  <si>
    <t>3214 Ostale naknade troškova zaposlenima</t>
  </si>
  <si>
    <t>Bolovanje na teret HZZO-a</t>
  </si>
  <si>
    <t>Privredna Banka Zagreb d.d.</t>
  </si>
  <si>
    <t>A 1</t>
  </si>
  <si>
    <t>Arcus Ingenium d.o.o.</t>
  </si>
  <si>
    <t>3221 Uredski materijal i ostali materijalni rashodi</t>
  </si>
  <si>
    <t>Hrvatski telekom d.d.</t>
  </si>
  <si>
    <t>Studentski centar Dubrovnik</t>
  </si>
  <si>
    <t>3232 Usluge tekućeg i investicijskog održavanja</t>
  </si>
  <si>
    <t>Securitas Hrvatska d.o.o.</t>
  </si>
  <si>
    <t>Luka Dubrovnik d.d.</t>
  </si>
  <si>
    <t>47148433806</t>
  </si>
  <si>
    <t>3235 Zakupnine i najamnine</t>
  </si>
  <si>
    <t>Slavonski brod</t>
  </si>
  <si>
    <t>Adriatic osiguranje d.d.</t>
  </si>
  <si>
    <t>94472454976</t>
  </si>
  <si>
    <t>3292 Premije osiguranja</t>
  </si>
  <si>
    <t>Hrvatska zajednica odnovnih škola</t>
  </si>
  <si>
    <t>3294 Članarine i norme</t>
  </si>
  <si>
    <t>Com Eng d.o.o.</t>
  </si>
  <si>
    <t>Apple - vl. Matić Jelena</t>
  </si>
  <si>
    <t>Metković</t>
  </si>
  <si>
    <t>Narodne novine d.d.</t>
  </si>
  <si>
    <t>Perfectum d.o.o.</t>
  </si>
  <si>
    <t>Financijska agencija</t>
  </si>
  <si>
    <t>HP - Hrvatska pošta d.d.</t>
  </si>
  <si>
    <t xml:space="preserve">Dubrovnik </t>
  </si>
  <si>
    <t>Tabono j.d.o.o.</t>
  </si>
  <si>
    <t>ATTS D.O.O.</t>
  </si>
  <si>
    <t>Sanitat Dubrovnik d.o.o.</t>
  </si>
  <si>
    <t>Sesvete</t>
  </si>
  <si>
    <t>Ankora d.o.o.</t>
  </si>
  <si>
    <t>Zaton</t>
  </si>
  <si>
    <t>Almel Dubrovnik d.o.o.</t>
  </si>
  <si>
    <t xml:space="preserve">Ukupno </t>
  </si>
  <si>
    <t>IN-GRUPA dimnjačarski obrt</t>
  </si>
  <si>
    <t>Čistoća d.o.o.</t>
  </si>
  <si>
    <t>97748123085</t>
  </si>
  <si>
    <t>HUROŠ</t>
  </si>
  <si>
    <t>Libertas Dubrovnik d.o.o.</t>
  </si>
  <si>
    <t>36411681446</t>
  </si>
  <si>
    <t>3722 Naknade građanima i kućanstvima u naravi</t>
  </si>
  <si>
    <t>Bambola MD d.o.o.</t>
  </si>
  <si>
    <t>02535697732</t>
  </si>
  <si>
    <t>3237 Ugovor o djelu</t>
  </si>
  <si>
    <t>55488649150</t>
  </si>
  <si>
    <t>Zavod za javno zdravstvo Dubrovačko-neretvanske županije</t>
  </si>
  <si>
    <t>3236 Zdravstvene i veterinarske usluge</t>
  </si>
  <si>
    <t>Split</t>
  </si>
  <si>
    <t>Ing Atest</t>
  </si>
  <si>
    <t>Državni proračun RH</t>
  </si>
  <si>
    <t>3299 Ostali nespomenuti rashodi poslovanja</t>
  </si>
  <si>
    <t>Vrtlar</t>
  </si>
  <si>
    <t>54876179705</t>
  </si>
  <si>
    <t>Petrol d.o.o.</t>
  </si>
  <si>
    <t>Cvijetni studio</t>
  </si>
  <si>
    <t>95923483316</t>
  </si>
  <si>
    <t>Perla d.o.o.</t>
  </si>
  <si>
    <t>96896890497</t>
  </si>
  <si>
    <t>Imotski</t>
  </si>
  <si>
    <t>19762808329</t>
  </si>
  <si>
    <t>Javni bilježnik Luce Bronzan</t>
  </si>
  <si>
    <t>60171949411</t>
  </si>
  <si>
    <t>Grad Dubrovnik</t>
  </si>
  <si>
    <t xml:space="preserve">Didi kolor </t>
  </si>
  <si>
    <t>Mokošica</t>
  </si>
  <si>
    <t>02432068077</t>
  </si>
  <si>
    <t>Sport spirit j.d.o.o.</t>
  </si>
  <si>
    <t>71546895404</t>
  </si>
  <si>
    <t>Ljekarne Čelina</t>
  </si>
  <si>
    <t xml:space="preserve">Termo plan </t>
  </si>
  <si>
    <t>Osijek</t>
  </si>
  <si>
    <t>O.M. Support d.o.o.</t>
  </si>
  <si>
    <t>80947211460</t>
  </si>
  <si>
    <t>Point d.o.o.</t>
  </si>
  <si>
    <t>Varaždin</t>
  </si>
  <si>
    <t>4221 Računala i računalna oprema</t>
  </si>
  <si>
    <t>Pevex d.d.</t>
  </si>
  <si>
    <t>73660371074</t>
  </si>
  <si>
    <t>Kaufland Hrvatska k.d.</t>
  </si>
  <si>
    <t>47432874968</t>
  </si>
  <si>
    <t>38967655335</t>
  </si>
  <si>
    <t>Školska knjiga d.d.</t>
  </si>
  <si>
    <t>Studenac d.o.o.</t>
  </si>
  <si>
    <t>Omiš</t>
  </si>
  <si>
    <t>02023029348</t>
  </si>
  <si>
    <t>Tedi d.o.o.</t>
  </si>
  <si>
    <t>05614216244</t>
  </si>
  <si>
    <t>Ogranak Matice Hrvatske u Dbk</t>
  </si>
  <si>
    <t>07113669352</t>
  </si>
  <si>
    <t>3224 Materijal i djelovi za tekuće i inv.odr.</t>
  </si>
  <si>
    <t>Tisak plus d.o.o.</t>
  </si>
  <si>
    <t>32497003047</t>
  </si>
  <si>
    <t>Hrvatske vode</t>
  </si>
  <si>
    <t>Lidl Hrvatska d.o.o.</t>
  </si>
  <si>
    <t>66089976432</t>
  </si>
  <si>
    <t>Velika Gorica</t>
  </si>
  <si>
    <t xml:space="preserve">3211 Službeni put </t>
  </si>
  <si>
    <t>Alfa d.d.</t>
  </si>
  <si>
    <t>07189160632</t>
  </si>
  <si>
    <t>INFORMACIJE O TROŠENJU SREDSTAVA ZA RUJAN 2024. GODINE</t>
  </si>
  <si>
    <t>18. listopada 2024.</t>
  </si>
  <si>
    <t>Grgur Grgurević Grga</t>
  </si>
  <si>
    <t>Linea d.o.o.</t>
  </si>
  <si>
    <t>42858236476</t>
  </si>
  <si>
    <t>Prestige trade Dubrovnik d.o.o.</t>
  </si>
  <si>
    <t>AB Grafika tiskarski obrt Dbk</t>
  </si>
  <si>
    <t>43231256893</t>
  </si>
  <si>
    <t>Ghia sport d.o.o.</t>
  </si>
  <si>
    <t>35157849903</t>
  </si>
  <si>
    <t>Pazin</t>
  </si>
  <si>
    <t>10534301884</t>
  </si>
  <si>
    <t>Duba Konavoska</t>
  </si>
  <si>
    <t>15919912937</t>
  </si>
  <si>
    <t>Pepco Croatia d.o.o.</t>
  </si>
  <si>
    <t>43416900320</t>
  </si>
  <si>
    <t>Sirius d.o.o.</t>
  </si>
  <si>
    <t>60458951715</t>
  </si>
  <si>
    <t>Obrt "Nada" Dubrovnik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</si>
</sst>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4D515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4" fontId="8" fillId="0" borderId="1" xfId="0" applyNumberFormat="1" applyFont="1" applyBorder="1"/>
    <xf numFmtId="14" fontId="8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/>
    </xf>
    <xf numFmtId="4" fontId="0" fillId="0" borderId="0" xfId="0" applyNumberFormat="1"/>
    <xf numFmtId="4" fontId="9" fillId="0" borderId="1" xfId="0" applyNumberFormat="1" applyFont="1" applyBorder="1"/>
    <xf numFmtId="4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8" fillId="0" borderId="0" xfId="0" applyNumberFormat="1" applyFont="1"/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/>
    <xf numFmtId="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84"/>
  <sheetViews>
    <sheetView workbookViewId="0">
      <selection activeCell="D81" sqref="D81"/>
    </sheetView>
  </sheetViews>
  <sheetFormatPr defaultRowHeight="15" x14ac:dyDescent="0.25"/>
  <cols>
    <col min="1" max="1" width="28.7109375" style="1" bestFit="1" customWidth="1"/>
    <col min="2" max="2" width="13.5703125" style="4" bestFit="1" customWidth="1"/>
    <col min="3" max="3" width="9.7109375" style="1" bestFit="1" customWidth="1"/>
    <col min="4" max="4" width="12" style="8" bestFit="1" customWidth="1"/>
    <col min="5" max="5" width="21.42578125" style="1" bestFit="1" customWidth="1"/>
    <col min="10" max="10" width="13.28515625" customWidth="1"/>
  </cols>
  <sheetData>
    <row r="1" spans="1:9" x14ac:dyDescent="0.25">
      <c r="A1" s="1" t="s">
        <v>6</v>
      </c>
    </row>
    <row r="2" spans="1:9" x14ac:dyDescent="0.25">
      <c r="A2" s="9" t="s">
        <v>26</v>
      </c>
      <c r="B2" s="6"/>
      <c r="C2" s="5"/>
    </row>
    <row r="3" spans="1:9" x14ac:dyDescent="0.25">
      <c r="A3" s="9" t="s">
        <v>27</v>
      </c>
      <c r="B3" s="7"/>
      <c r="C3" s="5"/>
    </row>
    <row r="4" spans="1:9" x14ac:dyDescent="0.25">
      <c r="A4" s="9" t="s">
        <v>28</v>
      </c>
      <c r="B4" s="7"/>
      <c r="C4" s="5"/>
    </row>
    <row r="5" spans="1:9" x14ac:dyDescent="0.25">
      <c r="A5" s="9" t="s">
        <v>29</v>
      </c>
      <c r="B5" s="7"/>
      <c r="C5" s="5"/>
    </row>
    <row r="6" spans="1:9" x14ac:dyDescent="0.25">
      <c r="A6" s="20" t="s">
        <v>7</v>
      </c>
      <c r="B6" s="7"/>
      <c r="C6" s="5"/>
    </row>
    <row r="7" spans="1:9" x14ac:dyDescent="0.25">
      <c r="A7" s="52" t="s">
        <v>131</v>
      </c>
      <c r="B7" s="52"/>
      <c r="C7" s="52"/>
      <c r="D7" s="52"/>
      <c r="E7" s="52"/>
    </row>
    <row r="8" spans="1:9" x14ac:dyDescent="0.25">
      <c r="A8" s="52"/>
      <c r="B8" s="52"/>
      <c r="C8" s="52"/>
      <c r="D8" s="52"/>
      <c r="E8" s="52"/>
    </row>
    <row r="9" spans="1:9" ht="36" x14ac:dyDescent="0.25">
      <c r="A9" s="10" t="s">
        <v>0</v>
      </c>
      <c r="B9" s="11" t="s">
        <v>1</v>
      </c>
      <c r="C9" s="12" t="s">
        <v>2</v>
      </c>
      <c r="D9" s="13" t="s">
        <v>3</v>
      </c>
      <c r="E9" s="10" t="s">
        <v>4</v>
      </c>
      <c r="F9" s="1"/>
      <c r="I9" s="2"/>
    </row>
    <row r="11" spans="1:9" s="31" customFormat="1" ht="24.75" customHeight="1" x14ac:dyDescent="0.25">
      <c r="A11" s="30" t="s">
        <v>53</v>
      </c>
      <c r="B11" s="37">
        <v>64546066176</v>
      </c>
      <c r="C11" s="30" t="s">
        <v>11</v>
      </c>
      <c r="D11" s="32">
        <f>650.19+54.25+14096.92</f>
        <v>14801.36</v>
      </c>
      <c r="E11" s="30" t="s">
        <v>36</v>
      </c>
    </row>
    <row r="12" spans="1:9" s="31" customFormat="1" ht="24.75" customHeight="1" x14ac:dyDescent="0.25">
      <c r="A12" s="30" t="s">
        <v>73</v>
      </c>
      <c r="B12" s="37">
        <v>52095540023</v>
      </c>
      <c r="C12" s="30" t="s">
        <v>5</v>
      </c>
      <c r="D12" s="32">
        <v>193.74</v>
      </c>
      <c r="E12" s="30" t="s">
        <v>36</v>
      </c>
    </row>
    <row r="13" spans="1:9" s="31" customFormat="1" ht="24.75" customHeight="1" x14ac:dyDescent="0.25">
      <c r="A13" s="30" t="s">
        <v>54</v>
      </c>
      <c r="B13" s="19">
        <v>93155201521</v>
      </c>
      <c r="C13" s="30" t="s">
        <v>5</v>
      </c>
      <c r="D13" s="32">
        <f>731.46+70.94+57.5+193.5+142.9</f>
        <v>1196.3000000000002</v>
      </c>
      <c r="E13" s="30" t="s">
        <v>36</v>
      </c>
    </row>
    <row r="14" spans="1:9" s="31" customFormat="1" ht="24.75" customHeight="1" x14ac:dyDescent="0.25">
      <c r="A14" s="30" t="s">
        <v>129</v>
      </c>
      <c r="B14" s="49" t="s">
        <v>130</v>
      </c>
      <c r="C14" s="30" t="s">
        <v>11</v>
      </c>
      <c r="D14" s="32">
        <v>103.68</v>
      </c>
      <c r="E14" s="30" t="s">
        <v>36</v>
      </c>
    </row>
    <row r="15" spans="1:9" s="31" customFormat="1" ht="36" hidden="1" x14ac:dyDescent="0.25">
      <c r="A15" s="30" t="s">
        <v>95</v>
      </c>
      <c r="B15" s="18" t="s">
        <v>97</v>
      </c>
      <c r="C15" s="30" t="s">
        <v>96</v>
      </c>
      <c r="D15" s="32"/>
      <c r="E15" s="30" t="s">
        <v>36</v>
      </c>
    </row>
    <row r="16" spans="1:9" s="31" customFormat="1" ht="36" x14ac:dyDescent="0.25">
      <c r="A16" s="30" t="s">
        <v>136</v>
      </c>
      <c r="B16" s="18" t="s">
        <v>135</v>
      </c>
      <c r="C16" s="30" t="s">
        <v>5</v>
      </c>
      <c r="D16" s="32">
        <v>590</v>
      </c>
      <c r="E16" s="30" t="s">
        <v>36</v>
      </c>
    </row>
    <row r="17" spans="1:12" s="31" customFormat="1" ht="36" x14ac:dyDescent="0.25">
      <c r="A17" s="30" t="s">
        <v>137</v>
      </c>
      <c r="B17" s="18" t="s">
        <v>138</v>
      </c>
      <c r="C17" s="30" t="s">
        <v>5</v>
      </c>
      <c r="D17" s="32">
        <v>18</v>
      </c>
      <c r="E17" s="30" t="s">
        <v>36</v>
      </c>
    </row>
    <row r="18" spans="1:12" s="31" customFormat="1" ht="36" hidden="1" x14ac:dyDescent="0.25">
      <c r="A18" s="30" t="s">
        <v>59</v>
      </c>
      <c r="B18" s="38">
        <v>32251687802</v>
      </c>
      <c r="C18" s="30" t="s">
        <v>5</v>
      </c>
      <c r="D18" s="32"/>
      <c r="E18" s="30" t="s">
        <v>36</v>
      </c>
    </row>
    <row r="19" spans="1:12" s="31" customFormat="1" ht="36" x14ac:dyDescent="0.25">
      <c r="A19" s="30" t="s">
        <v>62</v>
      </c>
      <c r="B19" s="18" t="s">
        <v>91</v>
      </c>
      <c r="C19" s="30" t="s">
        <v>63</v>
      </c>
      <c r="D19" s="32">
        <v>8.33</v>
      </c>
      <c r="E19" s="30" t="s">
        <v>36</v>
      </c>
    </row>
    <row r="20" spans="1:12" s="31" customFormat="1" ht="36" hidden="1" x14ac:dyDescent="0.25">
      <c r="A20" s="30" t="s">
        <v>86</v>
      </c>
      <c r="B20" s="18" t="s">
        <v>87</v>
      </c>
      <c r="C20" s="30" t="s">
        <v>5</v>
      </c>
      <c r="D20" s="32"/>
      <c r="E20" s="30" t="s">
        <v>36</v>
      </c>
    </row>
    <row r="21" spans="1:12" s="31" customFormat="1" ht="36" x14ac:dyDescent="0.25">
      <c r="A21" s="30" t="s">
        <v>139</v>
      </c>
      <c r="B21" s="18" t="s">
        <v>140</v>
      </c>
      <c r="C21" s="30" t="s">
        <v>141</v>
      </c>
      <c r="D21" s="32">
        <v>2025.72</v>
      </c>
      <c r="E21" s="30" t="s">
        <v>36</v>
      </c>
    </row>
    <row r="22" spans="1:12" s="31" customFormat="1" ht="36" x14ac:dyDescent="0.25">
      <c r="A22" s="30" t="s">
        <v>133</v>
      </c>
      <c r="B22" s="18" t="s">
        <v>142</v>
      </c>
      <c r="C22" s="30" t="s">
        <v>143</v>
      </c>
      <c r="D22" s="32">
        <v>207.84</v>
      </c>
      <c r="E22" s="30" t="s">
        <v>36</v>
      </c>
    </row>
    <row r="23" spans="1:12" s="31" customFormat="1" ht="36" hidden="1" x14ac:dyDescent="0.2">
      <c r="A23" s="30" t="s">
        <v>110</v>
      </c>
      <c r="B23" s="18" t="s">
        <v>111</v>
      </c>
      <c r="C23" s="30" t="s">
        <v>11</v>
      </c>
      <c r="D23" s="32"/>
      <c r="E23" s="30" t="s">
        <v>36</v>
      </c>
      <c r="J23" s="43"/>
    </row>
    <row r="24" spans="1:12" s="31" customFormat="1" ht="36" x14ac:dyDescent="0.2">
      <c r="A24" s="30" t="s">
        <v>134</v>
      </c>
      <c r="B24" s="18" t="s">
        <v>144</v>
      </c>
      <c r="C24" s="30" t="s">
        <v>5</v>
      </c>
      <c r="D24" s="32">
        <v>464.91</v>
      </c>
      <c r="E24" s="30" t="s">
        <v>36</v>
      </c>
      <c r="J24" s="43"/>
    </row>
    <row r="25" spans="1:12" s="31" customFormat="1" ht="36" x14ac:dyDescent="0.2">
      <c r="A25" s="30" t="s">
        <v>145</v>
      </c>
      <c r="B25" s="18" t="s">
        <v>146</v>
      </c>
      <c r="C25" s="30" t="s">
        <v>11</v>
      </c>
      <c r="D25" s="32">
        <v>14.5</v>
      </c>
      <c r="E25" s="30" t="s">
        <v>36</v>
      </c>
      <c r="J25" s="43"/>
    </row>
    <row r="26" spans="1:12" s="31" customFormat="1" ht="36" hidden="1" x14ac:dyDescent="0.2">
      <c r="A26" s="30" t="s">
        <v>98</v>
      </c>
      <c r="B26" s="18" t="s">
        <v>99</v>
      </c>
      <c r="C26" s="30" t="s">
        <v>61</v>
      </c>
      <c r="D26" s="32"/>
      <c r="E26" s="30" t="s">
        <v>36</v>
      </c>
      <c r="L26" s="43"/>
    </row>
    <row r="27" spans="1:12" s="31" customFormat="1" ht="36" x14ac:dyDescent="0.2">
      <c r="A27" s="30" t="s">
        <v>147</v>
      </c>
      <c r="B27" s="18" t="s">
        <v>148</v>
      </c>
      <c r="C27" s="30" t="s">
        <v>5</v>
      </c>
      <c r="D27" s="32">
        <v>33.31</v>
      </c>
      <c r="E27" s="30" t="s">
        <v>36</v>
      </c>
      <c r="L27" s="43"/>
    </row>
    <row r="28" spans="1:12" s="31" customFormat="1" ht="36" x14ac:dyDescent="0.2">
      <c r="A28" s="30" t="s">
        <v>114</v>
      </c>
      <c r="B28" s="18" t="s">
        <v>116</v>
      </c>
      <c r="C28" s="30" t="s">
        <v>115</v>
      </c>
      <c r="D28" s="32">
        <v>3.02</v>
      </c>
      <c r="E28" s="30" t="s">
        <v>36</v>
      </c>
      <c r="L28" s="43"/>
    </row>
    <row r="29" spans="1:12" s="31" customFormat="1" ht="36" hidden="1" x14ac:dyDescent="0.2">
      <c r="A29" s="30" t="s">
        <v>113</v>
      </c>
      <c r="B29" s="18" t="s">
        <v>112</v>
      </c>
      <c r="C29" s="30" t="s">
        <v>11</v>
      </c>
      <c r="D29" s="32"/>
      <c r="E29" s="30" t="s">
        <v>36</v>
      </c>
      <c r="L29" s="43"/>
    </row>
    <row r="30" spans="1:12" s="31" customFormat="1" ht="36" x14ac:dyDescent="0.2">
      <c r="A30" s="30" t="s">
        <v>108</v>
      </c>
      <c r="B30" s="18" t="s">
        <v>109</v>
      </c>
      <c r="C30" s="30" t="s">
        <v>61</v>
      </c>
      <c r="D30" s="32">
        <v>105.25</v>
      </c>
      <c r="E30" s="30" t="s">
        <v>36</v>
      </c>
      <c r="L30" s="43"/>
    </row>
    <row r="31" spans="1:12" s="31" customFormat="1" ht="36" hidden="1" x14ac:dyDescent="0.2">
      <c r="A31" s="30" t="s">
        <v>105</v>
      </c>
      <c r="B31" s="18" t="s">
        <v>104</v>
      </c>
      <c r="C31" s="30" t="s">
        <v>106</v>
      </c>
      <c r="D31" s="32"/>
      <c r="E31" s="30" t="s">
        <v>36</v>
      </c>
      <c r="L31" s="43"/>
    </row>
    <row r="32" spans="1:12" s="31" customFormat="1" ht="36" x14ac:dyDescent="0.2">
      <c r="A32" s="30" t="s">
        <v>117</v>
      </c>
      <c r="B32" s="18" t="s">
        <v>118</v>
      </c>
      <c r="C32" s="30" t="s">
        <v>11</v>
      </c>
      <c r="D32" s="32">
        <v>120.18</v>
      </c>
      <c r="E32" s="30" t="s">
        <v>36</v>
      </c>
      <c r="L32" s="43"/>
    </row>
    <row r="33" spans="1:13" s="31" customFormat="1" ht="36" hidden="1" x14ac:dyDescent="0.2">
      <c r="A33" s="30" t="s">
        <v>119</v>
      </c>
      <c r="B33" s="18" t="s">
        <v>120</v>
      </c>
      <c r="C33" s="30" t="s">
        <v>5</v>
      </c>
      <c r="D33" s="32"/>
      <c r="E33" s="30" t="s">
        <v>36</v>
      </c>
      <c r="L33" s="43"/>
    </row>
    <row r="34" spans="1:13" s="31" customFormat="1" ht="36" hidden="1" x14ac:dyDescent="0.2">
      <c r="A34" s="30" t="s">
        <v>122</v>
      </c>
      <c r="B34" s="18" t="s">
        <v>123</v>
      </c>
      <c r="C34" s="30" t="s">
        <v>11</v>
      </c>
      <c r="D34" s="32"/>
      <c r="E34" s="30" t="s">
        <v>36</v>
      </c>
      <c r="L34" s="43"/>
    </row>
    <row r="35" spans="1:13" s="31" customFormat="1" hidden="1" x14ac:dyDescent="0.25">
      <c r="A35" s="30" t="s">
        <v>51</v>
      </c>
      <c r="B35" s="37">
        <v>24961727881</v>
      </c>
      <c r="C35" s="30" t="s">
        <v>52</v>
      </c>
      <c r="D35" s="32"/>
      <c r="E35" s="30" t="s">
        <v>17</v>
      </c>
    </row>
    <row r="36" spans="1:13" s="31" customFormat="1" hidden="1" x14ac:dyDescent="0.2">
      <c r="A36" s="30" t="s">
        <v>58</v>
      </c>
      <c r="B36" s="27">
        <v>19736682101</v>
      </c>
      <c r="C36" s="30" t="s">
        <v>5</v>
      </c>
      <c r="D36" s="32"/>
      <c r="E36" s="30" t="s">
        <v>17</v>
      </c>
      <c r="K36" s="43"/>
    </row>
    <row r="37" spans="1:13" s="31" customFormat="1" hidden="1" x14ac:dyDescent="0.25">
      <c r="A37" s="30" t="s">
        <v>100</v>
      </c>
      <c r="B37" s="41">
        <v>24093708660</v>
      </c>
      <c r="C37" s="30" t="s">
        <v>5</v>
      </c>
      <c r="D37" s="32"/>
      <c r="E37" s="30" t="s">
        <v>17</v>
      </c>
    </row>
    <row r="38" spans="1:13" s="31" customFormat="1" x14ac:dyDescent="0.2">
      <c r="A38" s="30" t="s">
        <v>10</v>
      </c>
      <c r="B38" s="37">
        <v>63073332379</v>
      </c>
      <c r="C38" s="30" t="s">
        <v>11</v>
      </c>
      <c r="D38" s="32">
        <f>193.86+283.03</f>
        <v>476.89</v>
      </c>
      <c r="E38" s="30" t="s">
        <v>14</v>
      </c>
      <c r="M38" s="43"/>
    </row>
    <row r="39" spans="1:13" s="31" customFormat="1" hidden="1" x14ac:dyDescent="0.25">
      <c r="A39" s="30" t="s">
        <v>85</v>
      </c>
      <c r="B39" s="38">
        <v>75550985023</v>
      </c>
      <c r="C39" s="30" t="s">
        <v>11</v>
      </c>
      <c r="D39" s="32"/>
      <c r="E39" s="30" t="s">
        <v>14</v>
      </c>
    </row>
    <row r="40" spans="1:13" s="31" customFormat="1" ht="24" hidden="1" x14ac:dyDescent="0.2">
      <c r="A40" s="30" t="s">
        <v>117</v>
      </c>
      <c r="B40" s="18" t="s">
        <v>118</v>
      </c>
      <c r="C40" s="30" t="s">
        <v>11</v>
      </c>
      <c r="D40" s="32"/>
      <c r="E40" s="30" t="s">
        <v>121</v>
      </c>
      <c r="L40" s="43"/>
    </row>
    <row r="41" spans="1:13" s="31" customFormat="1" ht="24" hidden="1" x14ac:dyDescent="0.2">
      <c r="A41" s="30" t="s">
        <v>125</v>
      </c>
      <c r="B41" s="18" t="s">
        <v>126</v>
      </c>
      <c r="C41" s="30" t="s">
        <v>127</v>
      </c>
      <c r="D41" s="32"/>
      <c r="E41" s="30" t="s">
        <v>121</v>
      </c>
      <c r="L41" s="43"/>
    </row>
    <row r="42" spans="1:13" s="31" customFormat="1" ht="24" x14ac:dyDescent="0.25">
      <c r="A42" s="30" t="s">
        <v>37</v>
      </c>
      <c r="B42" s="37">
        <v>81793146560</v>
      </c>
      <c r="C42" s="30" t="s">
        <v>11</v>
      </c>
      <c r="D42" s="32">
        <v>20.69</v>
      </c>
      <c r="E42" s="30" t="s">
        <v>12</v>
      </c>
    </row>
    <row r="43" spans="1:13" s="31" customFormat="1" ht="23.25" customHeight="1" x14ac:dyDescent="0.25">
      <c r="A43" s="30" t="s">
        <v>34</v>
      </c>
      <c r="B43" s="27">
        <v>29524210204</v>
      </c>
      <c r="C43" s="30" t="s">
        <v>11</v>
      </c>
      <c r="D43" s="32">
        <v>40.950000000000003</v>
      </c>
      <c r="E43" s="30" t="s">
        <v>12</v>
      </c>
    </row>
    <row r="44" spans="1:13" s="31" customFormat="1" ht="24" x14ac:dyDescent="0.25">
      <c r="A44" s="30" t="s">
        <v>56</v>
      </c>
      <c r="B44" s="27">
        <v>87311810356</v>
      </c>
      <c r="C44" s="30" t="s">
        <v>11</v>
      </c>
      <c r="D44" s="32">
        <v>11.34</v>
      </c>
      <c r="E44" s="30" t="s">
        <v>12</v>
      </c>
    </row>
    <row r="45" spans="1:13" s="31" customFormat="1" ht="24" x14ac:dyDescent="0.25">
      <c r="A45" s="30" t="s">
        <v>50</v>
      </c>
      <c r="B45" s="27">
        <v>92756876424</v>
      </c>
      <c r="C45" s="30" t="s">
        <v>5</v>
      </c>
      <c r="D45" s="32">
        <v>178.75</v>
      </c>
      <c r="E45" s="30" t="s">
        <v>39</v>
      </c>
      <c r="J45" s="47"/>
    </row>
    <row r="46" spans="1:13" s="31" customFormat="1" ht="24" hidden="1" x14ac:dyDescent="0.25">
      <c r="A46" s="30" t="s">
        <v>35</v>
      </c>
      <c r="B46" s="37">
        <v>32981606243</v>
      </c>
      <c r="C46" s="30" t="s">
        <v>5</v>
      </c>
      <c r="D46" s="32"/>
      <c r="E46" s="30" t="s">
        <v>39</v>
      </c>
    </row>
    <row r="47" spans="1:13" s="31" customFormat="1" ht="24.75" hidden="1" customHeight="1" x14ac:dyDescent="0.25">
      <c r="A47" s="30" t="s">
        <v>73</v>
      </c>
      <c r="B47" s="45">
        <v>52095540023</v>
      </c>
      <c r="C47" s="30" t="s">
        <v>5</v>
      </c>
      <c r="D47" s="32"/>
      <c r="E47" s="30" t="s">
        <v>39</v>
      </c>
    </row>
    <row r="48" spans="1:13" s="31" customFormat="1" ht="24.75" customHeight="1" x14ac:dyDescent="0.25">
      <c r="A48" s="30" t="s">
        <v>149</v>
      </c>
      <c r="B48" s="48">
        <v>34033851818</v>
      </c>
      <c r="C48" s="30" t="s">
        <v>5</v>
      </c>
      <c r="D48" s="32">
        <v>4270</v>
      </c>
      <c r="E48" s="30" t="s">
        <v>39</v>
      </c>
    </row>
    <row r="49" spans="1:5" s="31" customFormat="1" ht="24" hidden="1" x14ac:dyDescent="0.25">
      <c r="A49" s="30" t="s">
        <v>101</v>
      </c>
      <c r="B49" s="41">
        <v>10943815367</v>
      </c>
      <c r="C49" s="30" t="s">
        <v>102</v>
      </c>
      <c r="D49" s="32"/>
      <c r="E49" s="30" t="s">
        <v>39</v>
      </c>
    </row>
    <row r="50" spans="1:5" s="31" customFormat="1" x14ac:dyDescent="0.25">
      <c r="A50" s="30" t="s">
        <v>9</v>
      </c>
      <c r="B50" s="27">
        <v>16912997621</v>
      </c>
      <c r="C50" s="30" t="s">
        <v>57</v>
      </c>
      <c r="D50" s="32">
        <f>4.56+69.17+70.03</f>
        <v>143.76</v>
      </c>
      <c r="E50" s="29" t="s">
        <v>13</v>
      </c>
    </row>
    <row r="51" spans="1:5" s="31" customFormat="1" hidden="1" x14ac:dyDescent="0.25">
      <c r="A51" s="30" t="s">
        <v>94</v>
      </c>
      <c r="B51" s="38">
        <v>21712494719</v>
      </c>
      <c r="C51" s="30" t="s">
        <v>5</v>
      </c>
      <c r="D51" s="32"/>
      <c r="E51" s="29" t="s">
        <v>13</v>
      </c>
    </row>
    <row r="52" spans="1:5" s="31" customFormat="1" hidden="1" x14ac:dyDescent="0.25">
      <c r="A52" s="30" t="s">
        <v>124</v>
      </c>
      <c r="B52" s="45">
        <v>28921383001</v>
      </c>
      <c r="C52" s="30" t="s">
        <v>5</v>
      </c>
      <c r="D52" s="32"/>
      <c r="E52" s="29" t="s">
        <v>13</v>
      </c>
    </row>
    <row r="53" spans="1:5" s="31" customFormat="1" ht="24" hidden="1" x14ac:dyDescent="0.25">
      <c r="A53" s="30" t="s">
        <v>66</v>
      </c>
      <c r="B53" s="37">
        <v>38081566027</v>
      </c>
      <c r="C53" s="30" t="s">
        <v>44</v>
      </c>
      <c r="D53" s="32"/>
      <c r="E53" s="29" t="s">
        <v>13</v>
      </c>
    </row>
    <row r="54" spans="1:5" s="31" customFormat="1" x14ac:dyDescent="0.25">
      <c r="A54" s="30" t="s">
        <v>67</v>
      </c>
      <c r="B54" s="37">
        <v>16912997621</v>
      </c>
      <c r="C54" s="30" t="s">
        <v>5</v>
      </c>
      <c r="D54" s="32">
        <v>93.74</v>
      </c>
      <c r="E54" s="29" t="s">
        <v>13</v>
      </c>
    </row>
    <row r="55" spans="1:5" s="31" customFormat="1" hidden="1" x14ac:dyDescent="0.25">
      <c r="A55" s="30" t="s">
        <v>60</v>
      </c>
      <c r="B55" s="38">
        <v>99080716453</v>
      </c>
      <c r="C55" s="30" t="s">
        <v>5</v>
      </c>
      <c r="D55" s="32"/>
      <c r="E55" s="29" t="s">
        <v>13</v>
      </c>
    </row>
    <row r="56" spans="1:5" s="31" customFormat="1" ht="24" hidden="1" x14ac:dyDescent="0.25">
      <c r="A56" s="30" t="s">
        <v>41</v>
      </c>
      <c r="B56" s="18" t="s">
        <v>42</v>
      </c>
      <c r="C56" s="30" t="s">
        <v>5</v>
      </c>
      <c r="D56" s="32"/>
      <c r="E56" s="30" t="s">
        <v>43</v>
      </c>
    </row>
    <row r="57" spans="1:5" s="31" customFormat="1" ht="24" x14ac:dyDescent="0.25">
      <c r="A57" s="30" t="s">
        <v>35</v>
      </c>
      <c r="B57" s="46">
        <v>32981606243</v>
      </c>
      <c r="C57" s="30" t="s">
        <v>5</v>
      </c>
      <c r="D57" s="32">
        <f>648.74+120</f>
        <v>768.74</v>
      </c>
      <c r="E57" s="30" t="s">
        <v>43</v>
      </c>
    </row>
    <row r="58" spans="1:5" s="31" customFormat="1" ht="24" x14ac:dyDescent="0.25">
      <c r="A58" s="30" t="s">
        <v>77</v>
      </c>
      <c r="B58" s="18" t="s">
        <v>76</v>
      </c>
      <c r="C58" s="30" t="s">
        <v>5</v>
      </c>
      <c r="D58" s="32">
        <v>75</v>
      </c>
      <c r="E58" s="30" t="s">
        <v>78</v>
      </c>
    </row>
    <row r="59" spans="1:5" s="31" customFormat="1" x14ac:dyDescent="0.25">
      <c r="A59" s="30" t="s">
        <v>40</v>
      </c>
      <c r="B59" s="27">
        <v>33679708526</v>
      </c>
      <c r="C59" s="30" t="s">
        <v>11</v>
      </c>
      <c r="D59" s="32">
        <v>41.48</v>
      </c>
      <c r="E59" s="30" t="s">
        <v>15</v>
      </c>
    </row>
    <row r="60" spans="1:5" s="31" customFormat="1" x14ac:dyDescent="0.25">
      <c r="A60" s="30" t="s">
        <v>80</v>
      </c>
      <c r="B60" s="38">
        <v>21777333810</v>
      </c>
      <c r="C60" s="30" t="s">
        <v>79</v>
      </c>
      <c r="D60" s="32">
        <v>248.85</v>
      </c>
      <c r="E60" s="30" t="s">
        <v>15</v>
      </c>
    </row>
    <row r="61" spans="1:5" s="31" customFormat="1" hidden="1" x14ac:dyDescent="0.25">
      <c r="A61" s="30" t="s">
        <v>64</v>
      </c>
      <c r="B61" s="38">
        <v>87342313630</v>
      </c>
      <c r="C61" s="30" t="s">
        <v>5</v>
      </c>
      <c r="D61" s="32"/>
      <c r="E61" s="30" t="s">
        <v>15</v>
      </c>
    </row>
    <row r="62" spans="1:5" s="31" customFormat="1" hidden="1" x14ac:dyDescent="0.25">
      <c r="A62" s="30" t="s">
        <v>88</v>
      </c>
      <c r="B62" s="18" t="s">
        <v>89</v>
      </c>
      <c r="C62" s="30" t="s">
        <v>90</v>
      </c>
      <c r="D62" s="32"/>
      <c r="E62" s="30" t="s">
        <v>15</v>
      </c>
    </row>
    <row r="63" spans="1:5" s="31" customFormat="1" hidden="1" x14ac:dyDescent="0.25">
      <c r="A63" s="30" t="s">
        <v>92</v>
      </c>
      <c r="B63" s="18" t="s">
        <v>93</v>
      </c>
      <c r="C63" s="30" t="s">
        <v>5</v>
      </c>
      <c r="D63" s="32"/>
      <c r="E63" s="30" t="s">
        <v>15</v>
      </c>
    </row>
    <row r="64" spans="1:5" s="31" customFormat="1" hidden="1" x14ac:dyDescent="0.25">
      <c r="A64" s="30" t="s">
        <v>38</v>
      </c>
      <c r="B64" s="41">
        <v>66467746606</v>
      </c>
      <c r="C64" s="30" t="s">
        <v>5</v>
      </c>
      <c r="D64" s="32"/>
      <c r="E64" s="30" t="s">
        <v>15</v>
      </c>
    </row>
    <row r="65" spans="1:5" s="31" customFormat="1" hidden="1" x14ac:dyDescent="0.25">
      <c r="A65" s="30" t="s">
        <v>103</v>
      </c>
      <c r="B65" s="41">
        <v>23071028130</v>
      </c>
      <c r="C65" s="30" t="s">
        <v>11</v>
      </c>
      <c r="D65" s="32"/>
      <c r="E65" s="30" t="s">
        <v>15</v>
      </c>
    </row>
    <row r="66" spans="1:5" s="31" customFormat="1" hidden="1" x14ac:dyDescent="0.25">
      <c r="A66" s="30" t="s">
        <v>55</v>
      </c>
      <c r="B66" s="42">
        <v>85821130368</v>
      </c>
      <c r="C66" s="30" t="s">
        <v>11</v>
      </c>
      <c r="D66" s="32"/>
      <c r="E66" s="30" t="s">
        <v>15</v>
      </c>
    </row>
    <row r="67" spans="1:5" s="31" customFormat="1" hidden="1" x14ac:dyDescent="0.25">
      <c r="A67" s="30" t="s">
        <v>45</v>
      </c>
      <c r="B67" s="18" t="s">
        <v>46</v>
      </c>
      <c r="C67" s="30" t="s">
        <v>5</v>
      </c>
      <c r="D67" s="32"/>
      <c r="E67" s="30" t="s">
        <v>47</v>
      </c>
    </row>
    <row r="68" spans="1:5" s="31" customFormat="1" hidden="1" x14ac:dyDescent="0.25">
      <c r="A68" s="30" t="s">
        <v>69</v>
      </c>
      <c r="B68" s="18" t="s">
        <v>68</v>
      </c>
      <c r="C68" s="30" t="s">
        <v>11</v>
      </c>
      <c r="D68" s="32"/>
      <c r="E68" s="30" t="s">
        <v>49</v>
      </c>
    </row>
    <row r="69" spans="1:5" s="31" customFormat="1" x14ac:dyDescent="0.25">
      <c r="A69" s="30" t="s">
        <v>48</v>
      </c>
      <c r="B69" s="27">
        <v>78661516143</v>
      </c>
      <c r="C69" s="30" t="s">
        <v>11</v>
      </c>
      <c r="D69" s="32">
        <v>55</v>
      </c>
      <c r="E69" s="30" t="s">
        <v>49</v>
      </c>
    </row>
    <row r="70" spans="1:5" s="31" customFormat="1" ht="24" hidden="1" x14ac:dyDescent="0.25">
      <c r="A70" s="30" t="s">
        <v>81</v>
      </c>
      <c r="B70" s="18"/>
      <c r="C70" s="30" t="s">
        <v>11</v>
      </c>
      <c r="D70" s="32"/>
      <c r="E70" s="30" t="s">
        <v>82</v>
      </c>
    </row>
    <row r="71" spans="1:5" s="31" customFormat="1" ht="24" hidden="1" x14ac:dyDescent="0.25">
      <c r="A71" s="30" t="s">
        <v>83</v>
      </c>
      <c r="B71" s="18" t="s">
        <v>84</v>
      </c>
      <c r="C71" s="30" t="s">
        <v>5</v>
      </c>
      <c r="D71" s="32"/>
      <c r="E71" s="30" t="s">
        <v>82</v>
      </c>
    </row>
    <row r="72" spans="1:5" s="31" customFormat="1" ht="24" x14ac:dyDescent="0.25">
      <c r="A72" s="30" t="s">
        <v>33</v>
      </c>
      <c r="B72" s="18" t="s">
        <v>74</v>
      </c>
      <c r="C72" s="30" t="s">
        <v>11</v>
      </c>
      <c r="D72" s="32">
        <v>30.35</v>
      </c>
      <c r="E72" s="30" t="s">
        <v>8</v>
      </c>
    </row>
    <row r="73" spans="1:5" s="31" customFormat="1" ht="24" x14ac:dyDescent="0.25">
      <c r="A73" s="30" t="s">
        <v>55</v>
      </c>
      <c r="B73" s="27">
        <v>85821130368</v>
      </c>
      <c r="C73" s="30" t="s">
        <v>11</v>
      </c>
      <c r="D73" s="32">
        <v>1.66</v>
      </c>
      <c r="E73" s="30" t="s">
        <v>8</v>
      </c>
    </row>
    <row r="74" spans="1:5" s="31" customFormat="1" ht="24" hidden="1" x14ac:dyDescent="0.25">
      <c r="A74" s="30" t="s">
        <v>70</v>
      </c>
      <c r="B74" s="18" t="s">
        <v>71</v>
      </c>
      <c r="C74" s="30" t="s">
        <v>5</v>
      </c>
      <c r="D74" s="32"/>
      <c r="E74" s="30" t="s">
        <v>72</v>
      </c>
    </row>
    <row r="75" spans="1:5" s="31" customFormat="1" ht="24" hidden="1" x14ac:dyDescent="0.25">
      <c r="A75" s="30" t="s">
        <v>35</v>
      </c>
      <c r="B75" s="42">
        <v>32981606243</v>
      </c>
      <c r="C75" s="30" t="s">
        <v>5</v>
      </c>
      <c r="D75" s="32"/>
      <c r="E75" s="30" t="s">
        <v>107</v>
      </c>
    </row>
    <row r="76" spans="1:5" x14ac:dyDescent="0.25">
      <c r="A76" s="17"/>
      <c r="B76" s="50" t="s">
        <v>18</v>
      </c>
      <c r="C76" s="50"/>
      <c r="D76" s="33">
        <f>SUM(D11:D75)</f>
        <v>26343.340000000004</v>
      </c>
      <c r="E76" s="17"/>
    </row>
    <row r="77" spans="1:5" x14ac:dyDescent="0.25">
      <c r="A77" s="14"/>
      <c r="B77" s="15"/>
      <c r="C77" s="14"/>
      <c r="D77" s="16"/>
      <c r="E77" s="14"/>
    </row>
    <row r="78" spans="1:5" x14ac:dyDescent="0.25">
      <c r="A78" s="25" t="s">
        <v>132</v>
      </c>
      <c r="B78" s="26"/>
      <c r="C78" s="51" t="s">
        <v>30</v>
      </c>
      <c r="D78" s="51"/>
      <c r="E78" s="51"/>
    </row>
    <row r="80" spans="1:5" x14ac:dyDescent="0.25">
      <c r="E80" s="36"/>
    </row>
    <row r="83" spans="2:5" x14ac:dyDescent="0.25">
      <c r="B83" s="44"/>
    </row>
    <row r="84" spans="2:5" x14ac:dyDescent="0.25">
      <c r="E84" s="36"/>
    </row>
  </sheetData>
  <autoFilter ref="A10:E76">
    <filterColumn colId="3">
      <customFilters>
        <customFilter operator="notEqual" val=" "/>
      </customFilters>
    </filterColumn>
  </autoFilter>
  <mergeCells count="3">
    <mergeCell ref="B76:C76"/>
    <mergeCell ref="C78:E78"/>
    <mergeCell ref="A7:E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A16" sqref="A16"/>
    </sheetView>
  </sheetViews>
  <sheetFormatPr defaultRowHeight="15" x14ac:dyDescent="0.25"/>
  <cols>
    <col min="1" max="1" width="25" customWidth="1"/>
    <col min="4" max="4" width="22.5703125" customWidth="1"/>
  </cols>
  <sheetData>
    <row r="1" spans="1:4" x14ac:dyDescent="0.25">
      <c r="A1" s="1" t="s">
        <v>6</v>
      </c>
    </row>
    <row r="2" spans="1:4" x14ac:dyDescent="0.25">
      <c r="A2" s="28" t="str">
        <f>'Kategorija 1'!A2</f>
        <v>Osnovna škola Antuna Masle - Orašac</v>
      </c>
    </row>
    <row r="3" spans="1:4" x14ac:dyDescent="0.25">
      <c r="A3" s="9" t="str">
        <f>'Kategorija 1'!A3</f>
        <v>Lujaci 2</v>
      </c>
    </row>
    <row r="4" spans="1:4" x14ac:dyDescent="0.25">
      <c r="A4" s="9" t="str">
        <f>'Kategorija 1'!A4</f>
        <v>20235 Zaton</v>
      </c>
    </row>
    <row r="5" spans="1:4" x14ac:dyDescent="0.25">
      <c r="A5" s="9" t="str">
        <f>'Kategorija 1'!A5</f>
        <v>OIB: 24938051422</v>
      </c>
    </row>
    <row r="6" spans="1:4" ht="31.15" customHeight="1" x14ac:dyDescent="0.25">
      <c r="A6" s="21" t="s">
        <v>19</v>
      </c>
    </row>
    <row r="7" spans="1:4" ht="29.45" customHeight="1" x14ac:dyDescent="0.25">
      <c r="A7" s="52" t="str">
        <f>'Kategorija 1'!A7</f>
        <v>INFORMACIJE O TROŠENJU SREDSTAVA ZA RUJAN 2024. GODINE</v>
      </c>
      <c r="B7" s="52"/>
      <c r="C7" s="52"/>
      <c r="D7" s="52"/>
    </row>
    <row r="8" spans="1:4" x14ac:dyDescent="0.25">
      <c r="A8" s="52"/>
      <c r="B8" s="52"/>
      <c r="C8" s="52"/>
      <c r="D8" s="52"/>
    </row>
    <row r="9" spans="1:4" x14ac:dyDescent="0.25">
      <c r="A9" s="22"/>
      <c r="B9" s="22"/>
      <c r="C9" s="22"/>
      <c r="D9" s="22"/>
    </row>
    <row r="10" spans="1:4" x14ac:dyDescent="0.25">
      <c r="A10" s="23" t="s">
        <v>20</v>
      </c>
      <c r="B10" s="53" t="s">
        <v>21</v>
      </c>
      <c r="C10" s="53"/>
      <c r="D10" s="53"/>
    </row>
    <row r="11" spans="1:4" x14ac:dyDescent="0.25">
      <c r="A11" s="24">
        <f>2950.96+59194.97</f>
        <v>62145.93</v>
      </c>
      <c r="B11" s="55" t="s">
        <v>22</v>
      </c>
      <c r="C11" s="55"/>
      <c r="D11" s="55"/>
    </row>
    <row r="12" spans="1:4" x14ac:dyDescent="0.25">
      <c r="A12" s="24">
        <v>1113.92</v>
      </c>
      <c r="B12" s="55" t="s">
        <v>23</v>
      </c>
      <c r="C12" s="55"/>
      <c r="D12" s="55"/>
    </row>
    <row r="13" spans="1:4" x14ac:dyDescent="0.25">
      <c r="A13" s="24">
        <f>486.91+9767.19</f>
        <v>10254.1</v>
      </c>
      <c r="B13" s="56" t="s">
        <v>24</v>
      </c>
      <c r="C13" s="56"/>
      <c r="D13" s="56"/>
    </row>
    <row r="14" spans="1:4" ht="15" customHeight="1" x14ac:dyDescent="0.25">
      <c r="A14" s="24">
        <f>47.08+1102.18+90.24</f>
        <v>1239.5</v>
      </c>
      <c r="B14" s="55" t="s">
        <v>25</v>
      </c>
      <c r="C14" s="55"/>
      <c r="D14" s="55"/>
    </row>
    <row r="15" spans="1:4" x14ac:dyDescent="0.25">
      <c r="A15" s="35">
        <v>96</v>
      </c>
      <c r="B15" s="55" t="s">
        <v>31</v>
      </c>
      <c r="C15" s="55"/>
      <c r="D15" s="55"/>
    </row>
    <row r="16" spans="1:4" x14ac:dyDescent="0.25">
      <c r="A16" s="24">
        <v>168</v>
      </c>
      <c r="B16" s="55" t="s">
        <v>16</v>
      </c>
      <c r="C16" s="55"/>
      <c r="D16" s="55"/>
    </row>
    <row r="17" spans="1:14" x14ac:dyDescent="0.25">
      <c r="A17" s="35">
        <v>154.1</v>
      </c>
      <c r="B17" s="55" t="s">
        <v>32</v>
      </c>
      <c r="C17" s="55"/>
      <c r="D17" s="55"/>
      <c r="N17" s="34"/>
    </row>
    <row r="18" spans="1:14" x14ac:dyDescent="0.25">
      <c r="A18" s="35">
        <v>428.36</v>
      </c>
      <c r="B18" s="59" t="s">
        <v>128</v>
      </c>
      <c r="C18" s="60"/>
      <c r="D18" s="61"/>
      <c r="N18" s="34"/>
    </row>
    <row r="19" spans="1:14" x14ac:dyDescent="0.25">
      <c r="A19" s="35"/>
      <c r="B19" s="59" t="s">
        <v>75</v>
      </c>
      <c r="C19" s="60"/>
      <c r="D19" s="61"/>
      <c r="N19" s="34"/>
    </row>
    <row r="20" spans="1:14" x14ac:dyDescent="0.25">
      <c r="A20" s="24">
        <f>SUM(A11:A19)</f>
        <v>75599.91</v>
      </c>
      <c r="B20" s="58" t="s">
        <v>65</v>
      </c>
      <c r="C20" s="58"/>
      <c r="D20" s="58"/>
    </row>
    <row r="21" spans="1:14" x14ac:dyDescent="0.25">
      <c r="B21" s="57"/>
      <c r="C21" s="57"/>
      <c r="D21" s="57"/>
    </row>
    <row r="23" spans="1:14" x14ac:dyDescent="0.25">
      <c r="C23" s="3"/>
      <c r="D23" s="3"/>
    </row>
    <row r="24" spans="1:14" x14ac:dyDescent="0.25">
      <c r="I24" s="34"/>
    </row>
    <row r="27" spans="1:14" x14ac:dyDescent="0.25">
      <c r="A27" s="39" t="str">
        <f>'Kategorija 1'!A78</f>
        <v>18. listopada 2024.</v>
      </c>
      <c r="B27" s="40"/>
      <c r="C27" s="54" t="s">
        <v>30</v>
      </c>
      <c r="D27" s="54"/>
      <c r="E27" s="54"/>
    </row>
  </sheetData>
  <mergeCells count="14">
    <mergeCell ref="B10:D10"/>
    <mergeCell ref="A7:D8"/>
    <mergeCell ref="C27:E27"/>
    <mergeCell ref="B11:D11"/>
    <mergeCell ref="B13:D13"/>
    <mergeCell ref="B15:D15"/>
    <mergeCell ref="B16:D16"/>
    <mergeCell ref="B21:D21"/>
    <mergeCell ref="B20:D20"/>
    <mergeCell ref="B12:D12"/>
    <mergeCell ref="B14:D14"/>
    <mergeCell ref="B17:D17"/>
    <mergeCell ref="B18:D18"/>
    <mergeCell ref="B19:D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2024-02-12T11:57:12Z</dcterms:created>
  <dcterms:modified xsi:type="dcterms:W3CDTF">2024-10-24T09:56:44Z</dcterms:modified>
</cp:coreProperties>
</file>