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3" i="2"/>
  <c r="A12" i="2"/>
  <c r="A11" i="2"/>
  <c r="D53" i="1"/>
  <c r="D38" i="1" l="1"/>
  <c r="D11" i="1"/>
  <c r="D13" i="1"/>
  <c r="D52" i="1"/>
  <c r="D41" i="1"/>
  <c r="D40" i="1"/>
  <c r="D39" i="1"/>
  <c r="D25" i="1"/>
  <c r="D22" i="1"/>
  <c r="A27" i="2" l="1"/>
  <c r="A7" i="2"/>
  <c r="A20" i="2" l="1"/>
  <c r="A5" i="2"/>
  <c r="A4" i="2"/>
  <c r="A3" i="2"/>
  <c r="A2" i="2"/>
</calcChain>
</file>

<file path=xl/sharedStrings.xml><?xml version="1.0" encoding="utf-8"?>
<sst xmlns="http://schemas.openxmlformats.org/spreadsheetml/2006/main" count="165" uniqueCount="106">
  <si>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</si>
  <si>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</si>
  <si>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</si>
  <si>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</si>
  <si>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</si>
  <si>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</si>
  <si>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</si>
  <si>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</si>
  <si>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</si>
  <si>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</si>
  <si>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</si>
  <si>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</si>
  <si>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</si>
  <si>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</si>
  <si>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</si>
  <si>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</si>
  <si>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</si>
  <si>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</si>
  <si>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</si>
  <si>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</si>
  <si>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</si>
  <si>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</si>
  <si>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</si>
  <si>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</si>
  <si>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</si>
  <si>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</si>
  <si>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</si>
  <si>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</si>
  <si>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</si>
  <si>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</si>
  <si>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</si>
  <si>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</si>
  <si>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</si>
  <si>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</si>
  <si>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</si>
  <si>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</si>
  <si>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</si>
  <si>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</si>
  <si>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</si>
  <si>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Neos d.o.o.</t>
  </si>
  <si>
    <t>Mlini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</si>
  <si>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</si>
  <si>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</si>
  <si>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</si>
  <si>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</si>
  <si>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</si>
  <si>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</si>
  <si>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</si>
  <si>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</si>
  <si>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</si>
  <si>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Hep Elektra d.o.o.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</si>
  <si>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</si>
  <si>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</si>
  <si>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</si>
  <si>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</si>
  <si>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</si>
  <si>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</si>
  <si>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</si>
  <si>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Dokument it d.o.o.</t>
  </si>
  <si>
    <t>3238 Računalne usluge</t>
  </si>
  <si>
    <t>Financijska agencija</t>
  </si>
  <si>
    <t>HP - Hrvatska pošta d.d.</t>
  </si>
  <si>
    <t>Pepco Croatia d.o.o.</t>
  </si>
  <si>
    <t>43416900320</t>
  </si>
  <si>
    <t>Intersport d.o.o.</t>
  </si>
  <si>
    <t xml:space="preserve">Dubrovnik </t>
  </si>
  <si>
    <t>Tabono j.d.o.o.</t>
  </si>
  <si>
    <t>ATTS D.O.O.</t>
  </si>
  <si>
    <t>Sanitat Dubrovnik d.o.o.</t>
  </si>
  <si>
    <t>Studenac d.o.o.</t>
  </si>
  <si>
    <t>02023029348</t>
  </si>
  <si>
    <t>Omiš</t>
  </si>
  <si>
    <t>Konzum plus d.o.o.</t>
  </si>
  <si>
    <t>Pevex d.d.</t>
  </si>
  <si>
    <t>Sesvete</t>
  </si>
  <si>
    <t>Ankora d.o.o.</t>
  </si>
  <si>
    <t>Zaton</t>
  </si>
  <si>
    <t>3224 Materijal i djelovi za tekuće i inv.održavanje</t>
  </si>
  <si>
    <t>Almel Dubrovnik d.o.o.</t>
  </si>
  <si>
    <t>INFORMACIJE O TROŠENJU SREDSTAVA ZA OŽUJAK 2024. GODINE</t>
  </si>
  <si>
    <t>19. travnja 2024.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</si>
  <si>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</si>
  <si>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</si>
  <si>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</si>
  <si>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</si>
  <si>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</si>
  <si>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</si>
  <si>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</si>
  <si>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</si>
  <si>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Labaš d.o.o.</t>
  </si>
  <si>
    <t>Bambola MD d.o.o.</t>
  </si>
  <si>
    <t>3227 Službena, radna i zaštitna odjeća i obuća</t>
  </si>
  <si>
    <t>02535697732</t>
  </si>
  <si>
    <t>Sport vision d.o.o.</t>
  </si>
  <si>
    <t>3237 Ugovor o djelu</t>
  </si>
  <si>
    <t>3211 Službeni put - dnevnice</t>
  </si>
  <si>
    <t>Chipoteka</t>
  </si>
  <si>
    <t>55488649150</t>
  </si>
  <si>
    <t>Zavod za javno zdravstvo Dubrovačko-neretvanske županije</t>
  </si>
  <si>
    <t>3236 Zdravstvene i veterinarske usluge</t>
  </si>
  <si>
    <t>Tommy d.o.o.</t>
  </si>
  <si>
    <t>00278260010</t>
  </si>
  <si>
    <t>Split</t>
  </si>
  <si>
    <t>Bobis d.o.o.</t>
  </si>
  <si>
    <t>88148846119</t>
  </si>
  <si>
    <t>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</si>
</sst>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41" t="s">
        <v>79</v>
      </c>
      <c r="B7" s="41"/>
      <c r="C7" s="41"/>
      <c r="D7" s="41"/>
      <c r="E7" s="41"/>
    </row>
    <row r="8" spans="1:9" x14ac:dyDescent="0.25">
      <c r="A8" s="41"/>
      <c r="B8" s="41"/>
      <c r="C8" s="41"/>
      <c r="D8" s="41"/>
      <c r="E8" s="41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2" customFormat="1" ht="24.75" customHeight="1" x14ac:dyDescent="0.25">
      <c r="A11" s="31" t="s">
        <v>56</v>
      </c>
      <c r="B11" s="38">
        <v>64546066176</v>
      </c>
      <c r="C11" s="31" t="s">
        <v>11</v>
      </c>
      <c r="D11" s="33">
        <f>368.75+12.5</f>
        <v>381.25</v>
      </c>
      <c r="E11" s="31" t="s">
        <v>36</v>
      </c>
    </row>
    <row r="12" spans="1:9" s="32" customFormat="1" ht="24.75" customHeight="1" x14ac:dyDescent="0.25">
      <c r="A12" s="31" t="s">
        <v>90</v>
      </c>
      <c r="B12" s="38">
        <v>52095540023</v>
      </c>
      <c r="C12" s="31" t="s">
        <v>5</v>
      </c>
      <c r="D12" s="33">
        <v>119.09</v>
      </c>
      <c r="E12" s="31" t="s">
        <v>36</v>
      </c>
    </row>
    <row r="13" spans="1:9" s="32" customFormat="1" ht="24.75" customHeight="1" x14ac:dyDescent="0.25">
      <c r="A13" s="31" t="s">
        <v>57</v>
      </c>
      <c r="B13" s="19">
        <v>93155201521</v>
      </c>
      <c r="C13" s="31" t="s">
        <v>5</v>
      </c>
      <c r="D13" s="33">
        <f>108.86+288.44</f>
        <v>397.3</v>
      </c>
      <c r="E13" s="31" t="s">
        <v>36</v>
      </c>
    </row>
    <row r="14" spans="1:9" s="32" customFormat="1" ht="24" customHeight="1" x14ac:dyDescent="0.25">
      <c r="A14" s="31" t="s">
        <v>89</v>
      </c>
      <c r="B14" s="38">
        <v>49366585388</v>
      </c>
      <c r="C14" s="31" t="s">
        <v>5</v>
      </c>
      <c r="D14" s="33">
        <v>150</v>
      </c>
      <c r="E14" s="31" t="s">
        <v>36</v>
      </c>
    </row>
    <row r="15" spans="1:9" s="32" customFormat="1" ht="24" customHeight="1" x14ac:dyDescent="0.25">
      <c r="A15" s="31" t="s">
        <v>93</v>
      </c>
      <c r="B15" s="38">
        <v>30098672140</v>
      </c>
      <c r="C15" s="31" t="s">
        <v>11</v>
      </c>
      <c r="D15" s="33">
        <v>60.51</v>
      </c>
      <c r="E15" s="31" t="s">
        <v>36</v>
      </c>
    </row>
    <row r="16" spans="1:9" s="32" customFormat="1" ht="36" hidden="1" x14ac:dyDescent="0.25">
      <c r="A16" s="31" t="s">
        <v>62</v>
      </c>
      <c r="B16" s="18" t="s">
        <v>63</v>
      </c>
      <c r="C16" s="31" t="s">
        <v>11</v>
      </c>
      <c r="D16" s="33"/>
      <c r="E16" s="31" t="s">
        <v>36</v>
      </c>
    </row>
    <row r="17" spans="1:5" s="32" customFormat="1" ht="26.25" customHeight="1" x14ac:dyDescent="0.25">
      <c r="A17" s="31" t="s">
        <v>100</v>
      </c>
      <c r="B17" s="18" t="s">
        <v>101</v>
      </c>
      <c r="C17" s="31" t="s">
        <v>102</v>
      </c>
      <c r="D17" s="33">
        <v>20.16</v>
      </c>
      <c r="E17" s="31" t="s">
        <v>36</v>
      </c>
    </row>
    <row r="18" spans="1:5" s="32" customFormat="1" ht="26.25" customHeight="1" x14ac:dyDescent="0.25">
      <c r="A18" s="31" t="s">
        <v>103</v>
      </c>
      <c r="B18" s="18" t="s">
        <v>104</v>
      </c>
      <c r="C18" s="31" t="s">
        <v>105</v>
      </c>
      <c r="D18" s="33">
        <v>106</v>
      </c>
      <c r="E18" s="31" t="s">
        <v>36</v>
      </c>
    </row>
    <row r="19" spans="1:5" s="32" customFormat="1" ht="36" hidden="1" x14ac:dyDescent="0.25">
      <c r="A19" s="31" t="s">
        <v>72</v>
      </c>
      <c r="B19" s="28">
        <v>62226620908</v>
      </c>
      <c r="C19" s="31" t="s">
        <v>11</v>
      </c>
      <c r="D19" s="33"/>
      <c r="E19" s="31" t="s">
        <v>36</v>
      </c>
    </row>
    <row r="20" spans="1:5" s="32" customFormat="1" ht="36" hidden="1" x14ac:dyDescent="0.25">
      <c r="A20" s="31" t="s">
        <v>73</v>
      </c>
      <c r="B20" s="28">
        <v>73660371074</v>
      </c>
      <c r="C20" s="31" t="s">
        <v>74</v>
      </c>
      <c r="D20" s="33"/>
      <c r="E20" s="31" t="s">
        <v>36</v>
      </c>
    </row>
    <row r="21" spans="1:5" s="32" customFormat="1" ht="36" x14ac:dyDescent="0.25">
      <c r="A21" s="31" t="s">
        <v>69</v>
      </c>
      <c r="B21" s="18" t="s">
        <v>70</v>
      </c>
      <c r="C21" s="31" t="s">
        <v>71</v>
      </c>
      <c r="D21" s="33">
        <v>10.45</v>
      </c>
      <c r="E21" s="31" t="s">
        <v>36</v>
      </c>
    </row>
    <row r="22" spans="1:5" s="32" customFormat="1" x14ac:dyDescent="0.25">
      <c r="A22" s="31" t="s">
        <v>54</v>
      </c>
      <c r="B22" s="38">
        <v>24961727881</v>
      </c>
      <c r="C22" s="31" t="s">
        <v>55</v>
      </c>
      <c r="D22" s="33">
        <f>52.67+52.67+52.67+44.64+45.78</f>
        <v>248.42999999999998</v>
      </c>
      <c r="E22" s="31" t="s">
        <v>17</v>
      </c>
    </row>
    <row r="23" spans="1:5" s="32" customFormat="1" x14ac:dyDescent="0.25">
      <c r="A23" s="31" t="s">
        <v>66</v>
      </c>
      <c r="B23" s="27">
        <v>19736682101</v>
      </c>
      <c r="C23" s="31" t="s">
        <v>5</v>
      </c>
      <c r="D23" s="33">
        <v>4264.05</v>
      </c>
      <c r="E23" s="31" t="s">
        <v>17</v>
      </c>
    </row>
    <row r="24" spans="1:5" s="32" customFormat="1" x14ac:dyDescent="0.25">
      <c r="A24" s="31" t="s">
        <v>50</v>
      </c>
      <c r="B24" s="27">
        <v>43965974818</v>
      </c>
      <c r="C24" s="31" t="s">
        <v>11</v>
      </c>
      <c r="D24" s="33"/>
      <c r="E24" s="31" t="s">
        <v>14</v>
      </c>
    </row>
    <row r="25" spans="1:5" s="32" customFormat="1" x14ac:dyDescent="0.25">
      <c r="A25" s="31" t="s">
        <v>10</v>
      </c>
      <c r="B25" s="38">
        <v>63073332379</v>
      </c>
      <c r="C25" s="31" t="s">
        <v>11</v>
      </c>
      <c r="D25" s="33">
        <f>564.95+408.34</f>
        <v>973.29</v>
      </c>
      <c r="E25" s="31" t="s">
        <v>14</v>
      </c>
    </row>
    <row r="26" spans="1:5" s="32" customFormat="1" ht="24" x14ac:dyDescent="0.25">
      <c r="A26" s="31" t="s">
        <v>96</v>
      </c>
      <c r="B26" s="38"/>
      <c r="C26" s="31"/>
      <c r="D26" s="33">
        <v>48.8</v>
      </c>
      <c r="E26" s="31" t="s">
        <v>77</v>
      </c>
    </row>
    <row r="27" spans="1:5" s="32" customFormat="1" ht="24" hidden="1" x14ac:dyDescent="0.25">
      <c r="A27" s="31" t="s">
        <v>75</v>
      </c>
      <c r="B27" s="28">
        <v>19762808329</v>
      </c>
      <c r="C27" s="31" t="s">
        <v>76</v>
      </c>
      <c r="D27" s="33"/>
      <c r="E27" s="31" t="s">
        <v>77</v>
      </c>
    </row>
    <row r="28" spans="1:5" s="32" customFormat="1" ht="24" x14ac:dyDescent="0.25">
      <c r="A28" s="31" t="s">
        <v>67</v>
      </c>
      <c r="B28" s="38">
        <v>32251687802</v>
      </c>
      <c r="C28" s="31" t="s">
        <v>5</v>
      </c>
      <c r="D28" s="33">
        <v>14.58</v>
      </c>
      <c r="E28" s="31" t="s">
        <v>77</v>
      </c>
    </row>
    <row r="29" spans="1:5" s="32" customFormat="1" ht="27.75" customHeight="1" x14ac:dyDescent="0.25">
      <c r="A29" s="31" t="s">
        <v>64</v>
      </c>
      <c r="B29" s="27">
        <v>87301734795</v>
      </c>
      <c r="C29" s="31" t="s">
        <v>11</v>
      </c>
      <c r="D29" s="33">
        <v>96.59</v>
      </c>
      <c r="E29" s="31" t="s">
        <v>91</v>
      </c>
    </row>
    <row r="30" spans="1:5" s="32" customFormat="1" ht="24" x14ac:dyDescent="0.25">
      <c r="A30" s="31" t="s">
        <v>37</v>
      </c>
      <c r="B30" s="38">
        <v>81793146560</v>
      </c>
      <c r="C30" s="31" t="s">
        <v>11</v>
      </c>
      <c r="D30" s="33">
        <v>26.86</v>
      </c>
      <c r="E30" s="31" t="s">
        <v>12</v>
      </c>
    </row>
    <row r="31" spans="1:5" s="32" customFormat="1" ht="23.25" customHeight="1" x14ac:dyDescent="0.25">
      <c r="A31" s="31" t="s">
        <v>34</v>
      </c>
      <c r="B31" s="27">
        <v>29524210204</v>
      </c>
      <c r="C31" s="31" t="s">
        <v>11</v>
      </c>
      <c r="D31" s="33">
        <v>25.68</v>
      </c>
      <c r="E31" s="31" t="s">
        <v>12</v>
      </c>
    </row>
    <row r="32" spans="1:5" s="32" customFormat="1" ht="23.25" customHeight="1" x14ac:dyDescent="0.25">
      <c r="A32" s="31" t="s">
        <v>34</v>
      </c>
      <c r="B32" s="38">
        <v>29524210204</v>
      </c>
      <c r="C32" s="31" t="s">
        <v>11</v>
      </c>
      <c r="D32" s="33">
        <v>17.12</v>
      </c>
      <c r="E32" s="31" t="s">
        <v>36</v>
      </c>
    </row>
    <row r="33" spans="1:5" s="32" customFormat="1" ht="24" x14ac:dyDescent="0.25">
      <c r="A33" s="31" t="s">
        <v>61</v>
      </c>
      <c r="B33" s="27">
        <v>87311810356</v>
      </c>
      <c r="C33" s="31" t="s">
        <v>11</v>
      </c>
      <c r="D33" s="33">
        <v>23.18</v>
      </c>
      <c r="E33" s="31" t="s">
        <v>12</v>
      </c>
    </row>
    <row r="34" spans="1:5" s="32" customFormat="1" ht="24" x14ac:dyDescent="0.25">
      <c r="A34" s="31" t="s">
        <v>53</v>
      </c>
      <c r="B34" s="27">
        <v>92756876424</v>
      </c>
      <c r="C34" s="31" t="s">
        <v>5</v>
      </c>
      <c r="D34" s="33">
        <v>178.75</v>
      </c>
      <c r="E34" s="31" t="s">
        <v>41</v>
      </c>
    </row>
    <row r="35" spans="1:5" s="32" customFormat="1" ht="24" x14ac:dyDescent="0.25">
      <c r="A35" s="31" t="s">
        <v>35</v>
      </c>
      <c r="B35" s="38">
        <v>32981606243</v>
      </c>
      <c r="C35" s="31" t="s">
        <v>5</v>
      </c>
      <c r="D35" s="33">
        <v>273.74</v>
      </c>
      <c r="E35" s="31" t="s">
        <v>41</v>
      </c>
    </row>
    <row r="36" spans="1:5" s="32" customFormat="1" ht="24" hidden="1" x14ac:dyDescent="0.25">
      <c r="A36" s="31" t="s">
        <v>39</v>
      </c>
      <c r="B36" s="27">
        <v>21946542875</v>
      </c>
      <c r="C36" s="31" t="s">
        <v>40</v>
      </c>
      <c r="D36" s="33"/>
      <c r="E36" s="31" t="s">
        <v>41</v>
      </c>
    </row>
    <row r="37" spans="1:5" s="32" customFormat="1" ht="24" hidden="1" x14ac:dyDescent="0.25">
      <c r="A37" s="31" t="s">
        <v>78</v>
      </c>
      <c r="B37" s="28">
        <v>87342313630</v>
      </c>
      <c r="C37" s="31" t="s">
        <v>5</v>
      </c>
      <c r="D37" s="33"/>
      <c r="E37" s="31" t="s">
        <v>41</v>
      </c>
    </row>
    <row r="38" spans="1:5" s="32" customFormat="1" x14ac:dyDescent="0.25">
      <c r="A38" s="31" t="s">
        <v>9</v>
      </c>
      <c r="B38" s="27">
        <v>16912997621</v>
      </c>
      <c r="C38" s="31" t="s">
        <v>65</v>
      </c>
      <c r="D38" s="33">
        <f>68.22+1.65+60.88+60.29+21.26+4.82</f>
        <v>217.11999999999998</v>
      </c>
      <c r="E38" s="30" t="s">
        <v>13</v>
      </c>
    </row>
    <row r="39" spans="1:5" s="32" customFormat="1" ht="24" x14ac:dyDescent="0.25">
      <c r="A39" s="31" t="s">
        <v>82</v>
      </c>
      <c r="B39" s="38">
        <v>38081566027</v>
      </c>
      <c r="C39" s="31" t="s">
        <v>46</v>
      </c>
      <c r="D39" s="33">
        <f>399.76+399.76</f>
        <v>799.52</v>
      </c>
      <c r="E39" s="30" t="s">
        <v>13</v>
      </c>
    </row>
    <row r="40" spans="1:5" s="32" customFormat="1" x14ac:dyDescent="0.25">
      <c r="A40" s="31" t="s">
        <v>83</v>
      </c>
      <c r="B40" s="38">
        <v>16912997621</v>
      </c>
      <c r="C40" s="31" t="s">
        <v>5</v>
      </c>
      <c r="D40" s="33">
        <f>93.74+93.74</f>
        <v>187.48</v>
      </c>
      <c r="E40" s="30" t="s">
        <v>13</v>
      </c>
    </row>
    <row r="41" spans="1:5" s="32" customFormat="1" ht="24" x14ac:dyDescent="0.25">
      <c r="A41" s="31" t="s">
        <v>43</v>
      </c>
      <c r="B41" s="18" t="s">
        <v>44</v>
      </c>
      <c r="C41" s="31" t="s">
        <v>5</v>
      </c>
      <c r="D41" s="33">
        <f>84+84</f>
        <v>168</v>
      </c>
      <c r="E41" s="31" t="s">
        <v>45</v>
      </c>
    </row>
    <row r="42" spans="1:5" s="32" customFormat="1" ht="24" x14ac:dyDescent="0.25">
      <c r="A42" s="31" t="s">
        <v>98</v>
      </c>
      <c r="B42" s="18" t="s">
        <v>97</v>
      </c>
      <c r="C42" s="31" t="s">
        <v>5</v>
      </c>
      <c r="D42" s="33">
        <v>96.93</v>
      </c>
      <c r="E42" s="31" t="s">
        <v>99</v>
      </c>
    </row>
    <row r="43" spans="1:5" s="32" customFormat="1" hidden="1" x14ac:dyDescent="0.25">
      <c r="A43" s="31" t="s">
        <v>58</v>
      </c>
      <c r="B43" s="27">
        <v>45392055435</v>
      </c>
      <c r="C43" s="31" t="s">
        <v>11</v>
      </c>
      <c r="D43" s="33"/>
      <c r="E43" s="31" t="s">
        <v>59</v>
      </c>
    </row>
    <row r="44" spans="1:5" s="32" customFormat="1" x14ac:dyDescent="0.25">
      <c r="A44" s="31" t="s">
        <v>42</v>
      </c>
      <c r="B44" s="27">
        <v>33679708526</v>
      </c>
      <c r="C44" s="31" t="s">
        <v>11</v>
      </c>
      <c r="D44" s="33">
        <v>41.48</v>
      </c>
      <c r="E44" s="31" t="s">
        <v>15</v>
      </c>
    </row>
    <row r="45" spans="1:5" s="32" customFormat="1" x14ac:dyDescent="0.25">
      <c r="A45" s="31" t="s">
        <v>68</v>
      </c>
      <c r="B45" s="28">
        <v>99080716453</v>
      </c>
      <c r="C45" s="31" t="s">
        <v>5</v>
      </c>
      <c r="D45" s="33">
        <v>8.1</v>
      </c>
      <c r="E45" s="31" t="s">
        <v>15</v>
      </c>
    </row>
    <row r="46" spans="1:5" s="32" customFormat="1" hidden="1" x14ac:dyDescent="0.25">
      <c r="A46" s="31" t="s">
        <v>38</v>
      </c>
      <c r="B46" s="27">
        <v>66467746606</v>
      </c>
      <c r="C46" s="31" t="s">
        <v>5</v>
      </c>
      <c r="D46" s="33"/>
      <c r="E46" s="31" t="s">
        <v>15</v>
      </c>
    </row>
    <row r="47" spans="1:5" s="32" customFormat="1" hidden="1" x14ac:dyDescent="0.25">
      <c r="A47" s="31" t="s">
        <v>47</v>
      </c>
      <c r="B47" s="18" t="s">
        <v>48</v>
      </c>
      <c r="C47" s="31" t="s">
        <v>5</v>
      </c>
      <c r="D47" s="33"/>
      <c r="E47" s="31" t="s">
        <v>49</v>
      </c>
    </row>
    <row r="48" spans="1:5" s="32" customFormat="1" x14ac:dyDescent="0.25">
      <c r="A48" s="31" t="s">
        <v>85</v>
      </c>
      <c r="B48" s="18" t="s">
        <v>84</v>
      </c>
      <c r="C48" s="31" t="s">
        <v>11</v>
      </c>
      <c r="D48" s="33">
        <v>53.09</v>
      </c>
      <c r="E48" s="31" t="s">
        <v>52</v>
      </c>
    </row>
    <row r="49" spans="1:5" s="32" customFormat="1" hidden="1" x14ac:dyDescent="0.25">
      <c r="A49" s="31" t="s">
        <v>51</v>
      </c>
      <c r="B49" s="27">
        <v>78661516143</v>
      </c>
      <c r="C49" s="31" t="s">
        <v>11</v>
      </c>
      <c r="D49" s="33"/>
      <c r="E49" s="31" t="s">
        <v>52</v>
      </c>
    </row>
    <row r="50" spans="1:5" s="32" customFormat="1" ht="24" hidden="1" x14ac:dyDescent="0.25">
      <c r="A50" s="31" t="s">
        <v>33</v>
      </c>
      <c r="B50" s="18" t="s">
        <v>92</v>
      </c>
      <c r="C50" s="31" t="s">
        <v>11</v>
      </c>
      <c r="D50" s="33"/>
      <c r="E50" s="31" t="s">
        <v>8</v>
      </c>
    </row>
    <row r="51" spans="1:5" s="32" customFormat="1" ht="24" x14ac:dyDescent="0.25">
      <c r="A51" s="31" t="s">
        <v>60</v>
      </c>
      <c r="B51" s="27">
        <v>85821130368</v>
      </c>
      <c r="C51" s="31" t="s">
        <v>11</v>
      </c>
      <c r="D51" s="33">
        <v>1.66</v>
      </c>
      <c r="E51" s="31" t="s">
        <v>8</v>
      </c>
    </row>
    <row r="52" spans="1:5" s="32" customFormat="1" ht="24" x14ac:dyDescent="0.25">
      <c r="A52" s="31" t="s">
        <v>86</v>
      </c>
      <c r="B52" s="18" t="s">
        <v>87</v>
      </c>
      <c r="C52" s="31" t="s">
        <v>5</v>
      </c>
      <c r="D52" s="33">
        <f>133+133</f>
        <v>266</v>
      </c>
      <c r="E52" s="31" t="s">
        <v>88</v>
      </c>
    </row>
    <row r="53" spans="1:5" x14ac:dyDescent="0.25">
      <c r="A53" s="17"/>
      <c r="B53" s="39" t="s">
        <v>18</v>
      </c>
      <c r="C53" s="39"/>
      <c r="D53" s="34">
        <f>SUM(D11:D52)</f>
        <v>9275.2100000000009</v>
      </c>
      <c r="E53" s="17"/>
    </row>
    <row r="54" spans="1:5" x14ac:dyDescent="0.25">
      <c r="A54" s="14"/>
      <c r="B54" s="15"/>
      <c r="C54" s="14"/>
      <c r="D54" s="16"/>
      <c r="E54" s="14"/>
    </row>
    <row r="55" spans="1:5" x14ac:dyDescent="0.25">
      <c r="A55" s="25" t="s">
        <v>80</v>
      </c>
      <c r="B55" s="26"/>
      <c r="C55" s="40" t="s">
        <v>30</v>
      </c>
      <c r="D55" s="40"/>
      <c r="E55" s="40"/>
    </row>
    <row r="57" spans="1:5" x14ac:dyDescent="0.25">
      <c r="E57" s="37"/>
    </row>
  </sheetData>
  <mergeCells count="3">
    <mergeCell ref="B53:C53"/>
    <mergeCell ref="C55:E55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9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41" t="str">
        <f>'Kategorija 1'!A7</f>
        <v>INFORMACIJE O TROŠENJU SREDSTAVA ZA OŽUJAK 2024. GODINE</v>
      </c>
      <c r="B7" s="41"/>
      <c r="C7" s="41"/>
      <c r="D7" s="41"/>
    </row>
    <row r="8" spans="1:4" x14ac:dyDescent="0.25">
      <c r="A8" s="41"/>
      <c r="B8" s="41"/>
      <c r="C8" s="41"/>
      <c r="D8" s="41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42" t="s">
        <v>21</v>
      </c>
      <c r="C10" s="42"/>
      <c r="D10" s="42"/>
    </row>
    <row r="11" spans="1:4" x14ac:dyDescent="0.25">
      <c r="A11" s="24">
        <f>3931.55+55589.54</f>
        <v>59521.090000000004</v>
      </c>
      <c r="B11" s="44" t="s">
        <v>22</v>
      </c>
      <c r="C11" s="44"/>
      <c r="D11" s="44"/>
    </row>
    <row r="12" spans="1:4" x14ac:dyDescent="0.25">
      <c r="A12" s="24">
        <f>200+3600+220.72</f>
        <v>4020.72</v>
      </c>
      <c r="B12" s="44" t="s">
        <v>23</v>
      </c>
      <c r="C12" s="44"/>
      <c r="D12" s="44"/>
    </row>
    <row r="13" spans="1:4" x14ac:dyDescent="0.25">
      <c r="A13" s="24">
        <f>648.7+9172.29</f>
        <v>9820.9900000000016</v>
      </c>
      <c r="B13" s="45" t="s">
        <v>24</v>
      </c>
      <c r="C13" s="45"/>
      <c r="D13" s="45"/>
    </row>
    <row r="14" spans="1:4" ht="15" customHeight="1" x14ac:dyDescent="0.25">
      <c r="A14" s="24">
        <f>116.82+2734.07</f>
        <v>2850.8900000000003</v>
      </c>
      <c r="B14" s="44" t="s">
        <v>25</v>
      </c>
      <c r="C14" s="44"/>
      <c r="D14" s="44"/>
    </row>
    <row r="15" spans="1:4" x14ac:dyDescent="0.25">
      <c r="A15" s="36">
        <v>96</v>
      </c>
      <c r="B15" s="44" t="s">
        <v>31</v>
      </c>
      <c r="C15" s="44"/>
      <c r="D15" s="44"/>
    </row>
    <row r="16" spans="1:4" x14ac:dyDescent="0.25">
      <c r="A16" s="24">
        <v>336</v>
      </c>
      <c r="B16" s="44" t="s">
        <v>16</v>
      </c>
      <c r="C16" s="44"/>
      <c r="D16" s="44"/>
    </row>
    <row r="17" spans="1:14" x14ac:dyDescent="0.25">
      <c r="A17" s="36"/>
      <c r="B17" s="44" t="s">
        <v>32</v>
      </c>
      <c r="C17" s="44"/>
      <c r="D17" s="44"/>
      <c r="N17" s="35"/>
    </row>
    <row r="18" spans="1:14" x14ac:dyDescent="0.25">
      <c r="A18" s="36">
        <v>30</v>
      </c>
      <c r="B18" s="47" t="s">
        <v>95</v>
      </c>
      <c r="C18" s="48"/>
      <c r="D18" s="49"/>
      <c r="N18" s="35"/>
    </row>
    <row r="19" spans="1:14" x14ac:dyDescent="0.25">
      <c r="A19" s="36">
        <v>45.3</v>
      </c>
      <c r="B19" s="47" t="s">
        <v>94</v>
      </c>
      <c r="C19" s="48"/>
      <c r="D19" s="49"/>
      <c r="N19" s="35"/>
    </row>
    <row r="20" spans="1:14" x14ac:dyDescent="0.25">
      <c r="A20" s="24">
        <f>SUM(A11:A19)</f>
        <v>76720.990000000005</v>
      </c>
      <c r="B20" s="46" t="s">
        <v>81</v>
      </c>
      <c r="C20" s="46"/>
      <c r="D20" s="46"/>
    </row>
    <row r="21" spans="1:14" x14ac:dyDescent="0.25">
      <c r="B21" s="43"/>
      <c r="C21" s="43"/>
      <c r="D21" s="43"/>
    </row>
    <row r="23" spans="1:14" x14ac:dyDescent="0.25">
      <c r="C23" s="3"/>
      <c r="D23" s="3"/>
    </row>
    <row r="24" spans="1:14" x14ac:dyDescent="0.25">
      <c r="I24" s="35"/>
    </row>
    <row r="27" spans="1:14" x14ac:dyDescent="0.25">
      <c r="A27" s="50" t="str">
        <f>'Kategorija 1'!A55</f>
        <v>19. travnja 2024.</v>
      </c>
      <c r="B27" s="51"/>
      <c r="C27" s="52" t="s">
        <v>30</v>
      </c>
      <c r="D27" s="52"/>
      <c r="E27" s="52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2024-04-19T10:20:23Z</dcterms:modified>
</cp:coreProperties>
</file>